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2312" windowHeight="5820"/>
  </bookViews>
  <sheets>
    <sheet name="Newsvendor" sheetId="2" r:id="rId1"/>
  </sheets>
  <calcPr calcId="145621"/>
</workbook>
</file>

<file path=xl/calcChain.xml><?xml version="1.0" encoding="utf-8"?>
<calcChain xmlns="http://schemas.openxmlformats.org/spreadsheetml/2006/main">
  <c r="C4" i="2" l="1"/>
  <c r="C5" i="2"/>
  <c r="C6" i="2"/>
  <c r="C3" i="2"/>
  <c r="F3" i="2"/>
  <c r="G3" i="2"/>
  <c r="H3" i="2"/>
  <c r="H9" i="2" s="1"/>
  <c r="F4" i="2"/>
  <c r="G4" i="2"/>
  <c r="H4" i="2"/>
  <c r="F5" i="2"/>
  <c r="G5" i="2"/>
  <c r="H5" i="2"/>
  <c r="F6" i="2"/>
  <c r="G6" i="2"/>
  <c r="H6" i="2"/>
  <c r="E4" i="2"/>
  <c r="E5" i="2"/>
  <c r="E6" i="2"/>
  <c r="E3" i="2"/>
  <c r="G9" i="2" l="1"/>
  <c r="F9" i="2"/>
  <c r="E9" i="2"/>
  <c r="H8" i="2"/>
  <c r="H11" i="2" s="1"/>
  <c r="F8" i="2"/>
  <c r="E8" i="2"/>
  <c r="G8" i="2"/>
  <c r="G11" i="2" s="1"/>
  <c r="E11" i="2" l="1"/>
  <c r="F11" i="2"/>
</calcChain>
</file>

<file path=xl/sharedStrings.xml><?xml version="1.0" encoding="utf-8"?>
<sst xmlns="http://schemas.openxmlformats.org/spreadsheetml/2006/main" count="13" uniqueCount="13">
  <si>
    <t># people</t>
    <phoneticPr fontId="1" type="noConversion"/>
  </si>
  <si>
    <t>Probability</t>
    <phoneticPr fontId="1" type="noConversion"/>
  </si>
  <si>
    <t>Q</t>
    <phoneticPr fontId="1" type="noConversion"/>
  </si>
  <si>
    <t>c_u</t>
    <phoneticPr fontId="1" type="noConversion"/>
  </si>
  <si>
    <t>c_o</t>
    <phoneticPr fontId="1" type="noConversion"/>
  </si>
  <si>
    <t>E[overage]</t>
    <phoneticPr fontId="1" type="noConversion"/>
  </si>
  <si>
    <t>E[underage]</t>
    <phoneticPr fontId="1" type="noConversion"/>
  </si>
  <si>
    <t>Total expected cost</t>
    <phoneticPr fontId="1" type="noConversion"/>
  </si>
  <si>
    <t>(Q-d)*Prob(d)</t>
    <phoneticPr fontId="1" type="noConversion"/>
  </si>
  <si>
    <t>d</t>
    <phoneticPr fontId="1" type="noConversion"/>
  </si>
  <si>
    <t>Prob(D&lt;=d)</t>
    <phoneticPr fontId="1" type="noConversion"/>
  </si>
  <si>
    <t>Cumulative</t>
    <phoneticPr fontId="1" type="noConversion"/>
  </si>
  <si>
    <t>Prob(D=d)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</si>
</sst>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2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0" fillId="2" borderId="0" xfId="0" applyFill="1">
      <alignment vertical="center"/>
    </xf>
    <xf numFmtId="164" fontId="0" fillId="3" borderId="0" xfId="0" applyNumberFormat="1" applyFill="1">
      <alignment vertical="center"/>
    </xf>
    <xf numFmtId="0" fontId="0" fillId="0" borderId="0" xfId="0" applyBorder="1">
      <alignment vertical="center"/>
    </xf>
    <xf numFmtId="164" fontId="0" fillId="0" borderId="0" xfId="0" applyNumberFormat="1" applyFill="1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invertIfNegative val="0"/>
          <c:cat>
            <c:numRef>
              <c:f>Newsvendor!$A$3:$A$6</c:f>
              <c:numCache>
                <c:formatCode>General</c:formatCode>
                <c:ptCount val="4"/>
                <c:pt idx="0">
                  <c:v>2000</c:v>
                </c:pt>
                <c:pt idx="1">
                  <c:v>2100</c:v>
                </c:pt>
                <c:pt idx="2">
                  <c:v>2200</c:v>
                </c:pt>
                <c:pt idx="3">
                  <c:v>2300</c:v>
                </c:pt>
              </c:numCache>
            </c:numRef>
          </c:cat>
          <c:val>
            <c:numRef>
              <c:f>Newsvendor!$B$3:$B$6</c:f>
              <c:numCache>
                <c:formatCode>0%</c:formatCode>
                <c:ptCount val="4"/>
                <c:pt idx="0">
                  <c:v>0.2</c:v>
                </c:pt>
                <c:pt idx="1">
                  <c:v>0.4</c:v>
                </c:pt>
                <c:pt idx="2">
                  <c:v>0.3</c:v>
                </c:pt>
                <c:pt idx="3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762880"/>
        <c:axId val="168583936"/>
      </c:barChart>
      <c:catAx>
        <c:axId val="1607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8583936"/>
        <c:crosses val="autoZero"/>
        <c:auto val="1"/>
        <c:lblAlgn val="ctr"/>
        <c:lblOffset val="100"/>
        <c:noMultiLvlLbl val="0"/>
      </c:catAx>
      <c:valAx>
        <c:axId val="1685839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0762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396240</xdr:colOff>
      <xdr:row>0</xdr:row>
      <xdr:rowOff>182880</xdr:rowOff>
    </xdr:from>
    <xdr:to>
      <xdr:col>14</xdr:col>
      <xdr:colOff>297180</xdr:colOff>
      <xdr:row>11</xdr:row>
      <xdr:rowOff>30480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C18" sqref="C18"/>
    </sheetView>
  </sheetViews>
  <sheetFormatPr defaultRowHeight="15.6"/>
  <cols>
    <col min="2" max="2" width="9.69921875" customWidth="1"/>
    <col min="3" max="3" width="12.296875" customWidth="1"/>
    <col min="4" max="4" width="10.3984375" customWidth="1"/>
  </cols>
  <sheetData>
    <row r="1" spans="1:8" s="2" customFormat="1">
      <c r="A1" s="2" t="s">
        <v>0</v>
      </c>
      <c r="B1" s="2" t="s">
        <v>1</v>
      </c>
      <c r="C1" s="2" t="s">
        <v>11</v>
      </c>
      <c r="D1" s="2" t="s">
        <v>2</v>
      </c>
      <c r="E1" s="2">
        <v>2000</v>
      </c>
      <c r="F1" s="2">
        <v>2100</v>
      </c>
      <c r="G1" s="2">
        <v>2200</v>
      </c>
      <c r="H1" s="2">
        <v>2300</v>
      </c>
    </row>
    <row r="2" spans="1:8" s="2" customFormat="1">
      <c r="A2" s="2" t="s">
        <v>9</v>
      </c>
      <c r="B2" s="2" t="s">
        <v>12</v>
      </c>
      <c r="C2" s="2" t="s">
        <v>10</v>
      </c>
      <c r="D2" s="7" t="s">
        <v>8</v>
      </c>
      <c r="E2" s="8"/>
      <c r="F2" s="8"/>
      <c r="G2" s="8"/>
      <c r="H2" s="9"/>
    </row>
    <row r="3" spans="1:8">
      <c r="A3">
        <v>2000</v>
      </c>
      <c r="B3" s="1">
        <v>0.2</v>
      </c>
      <c r="C3" s="1">
        <f>SUM(B3:$B$3)</f>
        <v>0.2</v>
      </c>
      <c r="D3" s="10"/>
      <c r="E3" s="4">
        <f>(E$1-$A3)*$B3</f>
        <v>0</v>
      </c>
      <c r="F3" s="4">
        <f t="shared" ref="F3:H3" si="0">(F$1-$A3)*$B3</f>
        <v>20</v>
      </c>
      <c r="G3" s="4">
        <f t="shared" si="0"/>
        <v>40</v>
      </c>
      <c r="H3" s="11">
        <f t="shared" si="0"/>
        <v>60</v>
      </c>
    </row>
    <row r="4" spans="1:8">
      <c r="A4">
        <v>2100</v>
      </c>
      <c r="B4" s="1">
        <v>0.4</v>
      </c>
      <c r="C4" s="1">
        <f>SUM(B$3:$B4)</f>
        <v>0.60000000000000009</v>
      </c>
      <c r="D4" s="10"/>
      <c r="E4" s="4">
        <f t="shared" ref="E4:H6" si="1">(E$1-$A4)*$B4</f>
        <v>-40</v>
      </c>
      <c r="F4" s="4">
        <f t="shared" si="1"/>
        <v>0</v>
      </c>
      <c r="G4" s="4">
        <f t="shared" si="1"/>
        <v>40</v>
      </c>
      <c r="H4" s="11">
        <f t="shared" si="1"/>
        <v>80</v>
      </c>
    </row>
    <row r="5" spans="1:8">
      <c r="A5">
        <v>2200</v>
      </c>
      <c r="B5" s="1">
        <v>0.3</v>
      </c>
      <c r="C5" s="1">
        <f>SUM(B$3:$B5)</f>
        <v>0.90000000000000013</v>
      </c>
      <c r="D5" s="10"/>
      <c r="E5" s="4">
        <f t="shared" si="1"/>
        <v>-60</v>
      </c>
      <c r="F5" s="4">
        <f t="shared" si="1"/>
        <v>-30</v>
      </c>
      <c r="G5" s="4">
        <f t="shared" si="1"/>
        <v>0</v>
      </c>
      <c r="H5" s="11">
        <f t="shared" si="1"/>
        <v>30</v>
      </c>
    </row>
    <row r="6" spans="1:8">
      <c r="A6">
        <v>2300</v>
      </c>
      <c r="B6" s="1">
        <v>0.1</v>
      </c>
      <c r="C6" s="1">
        <f>SUM(B$3:$B6)</f>
        <v>1.0000000000000002</v>
      </c>
      <c r="D6" s="12"/>
      <c r="E6" s="13">
        <f t="shared" si="1"/>
        <v>-30</v>
      </c>
      <c r="F6" s="13">
        <f t="shared" si="1"/>
        <v>-20</v>
      </c>
      <c r="G6" s="13">
        <f t="shared" si="1"/>
        <v>-10</v>
      </c>
      <c r="H6" s="14">
        <f t="shared" si="1"/>
        <v>0</v>
      </c>
    </row>
    <row r="8" spans="1:8">
      <c r="A8" t="s">
        <v>4</v>
      </c>
      <c r="B8" s="3">
        <v>1</v>
      </c>
      <c r="C8" s="5"/>
      <c r="D8" t="s">
        <v>5</v>
      </c>
      <c r="E8">
        <f>SUMIF(E3:E6,"&gt;0")</f>
        <v>0</v>
      </c>
      <c r="F8">
        <f t="shared" ref="F8:H8" si="2">SUMIF(F3:F6,"&gt;0")</f>
        <v>20</v>
      </c>
      <c r="G8">
        <f t="shared" si="2"/>
        <v>80</v>
      </c>
      <c r="H8">
        <f t="shared" si="2"/>
        <v>170</v>
      </c>
    </row>
    <row r="9" spans="1:8">
      <c r="A9" t="s">
        <v>3</v>
      </c>
      <c r="B9" s="3">
        <v>1</v>
      </c>
      <c r="C9" s="5"/>
      <c r="D9" t="s">
        <v>6</v>
      </c>
      <c r="E9">
        <f>-SUMIF(E3:E6,"&lt;0")</f>
        <v>130</v>
      </c>
      <c r="F9">
        <f t="shared" ref="F9:H9" si="3">-SUMIF(F3:F6,"&lt;0")</f>
        <v>50</v>
      </c>
      <c r="G9">
        <f t="shared" si="3"/>
        <v>10</v>
      </c>
      <c r="H9">
        <f t="shared" si="3"/>
        <v>0</v>
      </c>
    </row>
    <row r="11" spans="1:8">
      <c r="D11" s="6" t="s">
        <v>7</v>
      </c>
      <c r="E11" s="4">
        <f>SUMPRODUCT(E8:E9,$B$8:$B$9)</f>
        <v>130</v>
      </c>
      <c r="F11" s="4">
        <f t="shared" ref="F11:H11" si="4">SUMPRODUCT(F8:F9,$B$8:$B$9)</f>
        <v>70</v>
      </c>
      <c r="G11" s="4">
        <f t="shared" si="4"/>
        <v>90</v>
      </c>
      <c r="H11" s="4">
        <f t="shared" si="4"/>
        <v>170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Newsvendor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Spreadsheet Tool</dc:title>
  <dc:creator>Graves, Steve</dc:creator>
  <cp:lastModifiedBy>WIN764BIT</cp:lastModifiedBy>
  <dcterms:created xsi:type="dcterms:W3CDTF">2014-10-22T00:47:08Z</dcterms:created>
  <dcterms:modified xsi:type="dcterms:W3CDTF">2015-06-01T06:13:40Z</dcterms:modified>
</cp:coreProperties>
</file>